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sheet" sheetId="10" r:id="rId1"/>
  </sheets>
  <definedNames>
    <definedName name="_xlnm.Print_Titles" localSheetId="0">sheet!$12:$14</definedName>
  </definedNames>
  <calcPr calcId="125725"/>
</workbook>
</file>

<file path=xl/calcChain.xml><?xml version="1.0" encoding="utf-8"?>
<calcChain xmlns="http://schemas.openxmlformats.org/spreadsheetml/2006/main">
  <c r="E66" i="10"/>
  <c r="E65" s="1"/>
  <c r="E25"/>
  <c r="E16"/>
  <c r="E15" s="1"/>
  <c r="E29"/>
  <c r="E20"/>
  <c r="E76"/>
  <c r="E100"/>
  <c r="D100"/>
  <c r="E36"/>
  <c r="D36"/>
  <c r="E43"/>
  <c r="D43"/>
  <c r="E41"/>
  <c r="D41"/>
  <c r="E42"/>
  <c r="D42"/>
  <c r="E48"/>
  <c r="D48"/>
  <c r="D49"/>
  <c r="E32"/>
  <c r="D30"/>
  <c r="D27"/>
  <c r="D19"/>
  <c r="D21"/>
  <c r="D18"/>
  <c r="D26"/>
  <c r="D17"/>
  <c r="D29"/>
  <c r="E85"/>
  <c r="E39" s="1"/>
  <c r="E83"/>
  <c r="E82"/>
  <c r="E96"/>
  <c r="E95" s="1"/>
  <c r="D98"/>
  <c r="D83" s="1"/>
  <c r="D97"/>
  <c r="E90"/>
  <c r="E89" s="1"/>
  <c r="D91"/>
  <c r="D90" s="1"/>
  <c r="D89" s="1"/>
  <c r="E93"/>
  <c r="E92" s="1"/>
  <c r="D94"/>
  <c r="D93" s="1"/>
  <c r="D92" s="1"/>
  <c r="E87"/>
  <c r="E86" s="1"/>
  <c r="D88"/>
  <c r="D87" s="1"/>
  <c r="D86" s="1"/>
  <c r="D20"/>
  <c r="E59"/>
  <c r="E78"/>
  <c r="E77" s="1"/>
  <c r="D79"/>
  <c r="D78" s="1"/>
  <c r="D77" s="1"/>
  <c r="E75"/>
  <c r="E74" s="1"/>
  <c r="E71"/>
  <c r="E70" s="1"/>
  <c r="D73"/>
  <c r="D72"/>
  <c r="D69"/>
  <c r="E62"/>
  <c r="E55"/>
  <c r="E54" s="1"/>
  <c r="D56"/>
  <c r="D55" s="1"/>
  <c r="D54" s="1"/>
  <c r="E52"/>
  <c r="E51" s="1"/>
  <c r="D53"/>
  <c r="D52" s="1"/>
  <c r="D51" s="1"/>
  <c r="E68"/>
  <c r="E67" s="1"/>
  <c r="D76"/>
  <c r="D75" s="1"/>
  <c r="D74" s="1"/>
  <c r="D33"/>
  <c r="D32" s="1"/>
  <c r="D22"/>
  <c r="D50"/>
  <c r="D46"/>
  <c r="D45" s="1"/>
  <c r="D44" s="1"/>
  <c r="D28"/>
  <c r="D31"/>
  <c r="D25"/>
  <c r="D23"/>
  <c r="D16"/>
  <c r="E47"/>
  <c r="E45"/>
  <c r="E60" l="1"/>
  <c r="E37" s="1"/>
  <c r="D66"/>
  <c r="D24"/>
  <c r="E24"/>
  <c r="E44"/>
  <c r="D15"/>
  <c r="D96"/>
  <c r="D95" s="1"/>
  <c r="D80" s="1"/>
  <c r="E80"/>
  <c r="D71"/>
  <c r="D70" s="1"/>
  <c r="E81"/>
  <c r="D82"/>
  <c r="D81"/>
  <c r="E84"/>
  <c r="E38" s="1"/>
  <c r="D84"/>
  <c r="D38" s="1"/>
  <c r="D85"/>
  <c r="D39" s="1"/>
  <c r="E58"/>
  <c r="E35" s="1"/>
  <c r="D59"/>
  <c r="D68"/>
  <c r="D67" s="1"/>
  <c r="D65"/>
  <c r="E64"/>
  <c r="D47"/>
  <c r="E40"/>
  <c r="E99" l="1"/>
  <c r="D64"/>
  <c r="D40" l="1"/>
  <c r="D63"/>
  <c r="D62" l="1"/>
  <c r="D58" s="1"/>
  <c r="D35" s="1"/>
  <c r="D99" s="1"/>
  <c r="D60"/>
  <c r="D37" s="1"/>
  <c r="D61" l="1"/>
  <c r="D57" s="1"/>
  <c r="D34" s="1"/>
  <c r="D101" s="1"/>
  <c r="E61"/>
  <c r="E57" s="1"/>
  <c r="E34" s="1"/>
  <c r="E101" s="1"/>
</calcChain>
</file>

<file path=xl/sharedStrings.xml><?xml version="1.0" encoding="utf-8"?>
<sst xmlns="http://schemas.openxmlformats.org/spreadsheetml/2006/main" count="139" uniqueCount="77">
  <si>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</si>
  <si>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</si>
  <si>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</si>
  <si>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</si>
  <si>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</si>
  <si>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cu bunuri si servicii</t>
  </si>
  <si>
    <t>SECTIUNEA DE DEZVOLTARE</t>
  </si>
  <si>
    <t>CULTURA, RECREERE SI RELIGIE</t>
  </si>
  <si>
    <t>67.10.</t>
  </si>
  <si>
    <t>TOTAL VENITURI (S. FUNCT. +S. DEZV.)</t>
  </si>
  <si>
    <t>CONSILIUL JUDETEAN ARGES</t>
  </si>
  <si>
    <t xml:space="preserve">EXCEDENT/DEFICIT SECT.DE FUNCTIONARE </t>
  </si>
  <si>
    <t>EXCEDENT/DEFICIT SECT.DE DEZVOLTARE</t>
  </si>
  <si>
    <t xml:space="preserve">TOTAL EXCEDENT/DEFICIT </t>
  </si>
  <si>
    <t>um=mii lei</t>
  </si>
  <si>
    <t>DENUMIRE INDICATORI</t>
  </si>
  <si>
    <t>FINANTAT INTEGRAL  SAU PARTIAL DIN VENITURI PROPRII PE ANUL 2017</t>
  </si>
  <si>
    <t>INFLUENTE</t>
  </si>
  <si>
    <t xml:space="preserve">LA BUGETUL DE VENITURI SI CHELTUIELI </t>
  </si>
  <si>
    <t>AN 2017</t>
  </si>
  <si>
    <t>ANEXA 2</t>
  </si>
  <si>
    <t>33.10.08</t>
  </si>
  <si>
    <t>Venituri din prestari de servicii</t>
  </si>
  <si>
    <t>43.10.33</t>
  </si>
  <si>
    <t>Subventii din bugetul fondului national unic de asigurari de sanatate pentru acoperirea cresterilor salariale</t>
  </si>
  <si>
    <t>I.</t>
  </si>
  <si>
    <t>TOTAL SPITALE</t>
  </si>
  <si>
    <t>66.10</t>
  </si>
  <si>
    <t>Cheltuieli de personal</t>
  </si>
  <si>
    <t>Cheltuieli de capital</t>
  </si>
  <si>
    <t>I.1</t>
  </si>
  <si>
    <t>NR.  CRT.</t>
  </si>
  <si>
    <t>I.2</t>
  </si>
  <si>
    <t>SPITALUL DE PNEUMOFTIZIOLOGIE LEORDENI</t>
  </si>
  <si>
    <t>II</t>
  </si>
  <si>
    <t>II.1</t>
  </si>
  <si>
    <t>3=4</t>
  </si>
  <si>
    <t>43.10.19</t>
  </si>
  <si>
    <t>II.2</t>
  </si>
  <si>
    <t>Subventii pentru institutii publice destinate sectiunii de dezvoltare</t>
  </si>
  <si>
    <t>II.3</t>
  </si>
  <si>
    <t>I.3</t>
  </si>
  <si>
    <t>SPITALUL JUDETEAN DE URGENTA PITESTI</t>
  </si>
  <si>
    <t>I.4</t>
  </si>
  <si>
    <t>la Hotararea C.J. nr.        /        .11.2017</t>
  </si>
  <si>
    <t>BIBLIOTECA JUDETEANA DINICU GOLESCU</t>
  </si>
  <si>
    <t>MUZEUL JUDETEAN ARGES</t>
  </si>
  <si>
    <t>MUZEUL VITICULTURII SI POMICULTURII GOLESTI</t>
  </si>
  <si>
    <t>TEATRUL AL. DAVILA PITESTI</t>
  </si>
  <si>
    <t>II.4</t>
  </si>
  <si>
    <t>CENTRUL CULTURAL JUDETEAN ARGES</t>
  </si>
  <si>
    <t>II.5</t>
  </si>
  <si>
    <t>CENTRUL DE CULTURA BRATIANU</t>
  </si>
  <si>
    <t>II.6</t>
  </si>
  <si>
    <t xml:space="preserve">ASIGURARI SI ASISTENTA SOCIALA 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</si>
  <si>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</si>
  <si>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</si>
  <si>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</si>
  <si>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</si>
  <si>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43.10.09</t>
  </si>
  <si>
    <t>III</t>
  </si>
  <si>
    <t>III.1</t>
  </si>
  <si>
    <t>III.2</t>
  </si>
  <si>
    <t>III.3</t>
  </si>
  <si>
    <t>III.4</t>
  </si>
  <si>
    <t>TRIM.IV</t>
  </si>
  <si>
    <t>33.10.19</t>
  </si>
  <si>
    <t>33.10.21</t>
  </si>
  <si>
    <t>37.10.01</t>
  </si>
  <si>
    <t>43.10.10</t>
  </si>
  <si>
    <t>SPITALUL DE PNEUMOFTIZIOLOGIE SF ANDREI VALEA IASULUI</t>
  </si>
  <si>
    <t>SPITALUL DE PSIHIATRIE SF MARIA VEDEA</t>
  </si>
  <si>
    <t>Venituri din serbari si spectacole scolare, manifestari culturale , artistice si sportive</t>
  </si>
  <si>
    <t>Venituri din contractele incheiate cu casele de asigurari sociale de sanatate</t>
  </si>
  <si>
    <t>Donaţii şi sponsorizări</t>
  </si>
  <si>
    <t>Subvenţii pentru instituţii publice</t>
  </si>
  <si>
    <t xml:space="preserve">Subvenţii din bugetele locale pentru finanţarea cheltuielilor curente din domeniul sănătăţii </t>
  </si>
</sst>
</file>

<file path=xl/styles.xml><?xml version="1.0" encoding="utf-8"?>
<styleSheet xmlns="http://schemas.openxmlformats.org/spreadsheetml/2006/main">
  <numFmts count="1">
    <numFmt numFmtId="164" formatCode="_-* #,##0.00\ _l_e_i_-;\-* #,##0.00\ _l_e_i_-;_-* &quot;-&quot;??\ _l_e_i_-;_-@_-"/>
  </numFmts>
  <fonts count="20"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sz val="10"/>
      <name val="Arial"/>
      <family val="2"/>
    </font>
    <font>
      <b/>
      <sz val="10"/>
      <color rgb="FF9C0006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6" fillId="7" borderId="0" applyNumberFormat="0" applyBorder="0" applyAlignment="0" applyProtection="0"/>
    <xf numFmtId="0" fontId="18" fillId="0" borderId="0"/>
  </cellStyleXfs>
  <cellXfs count="117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" fontId="8" fillId="0" borderId="1" xfId="0" applyNumberFormat="1" applyFont="1" applyBorder="1"/>
    <xf numFmtId="0" fontId="7" fillId="0" borderId="0" xfId="0" applyFont="1"/>
    <xf numFmtId="0" fontId="8" fillId="0" borderId="0" xfId="0" applyFont="1"/>
    <xf numFmtId="0" fontId="7" fillId="0" borderId="0" xfId="0" applyFont="1" applyAlignment="1"/>
    <xf numFmtId="0" fontId="8" fillId="2" borderId="1" xfId="0" applyFont="1" applyFill="1" applyBorder="1" applyAlignment="1">
      <alignment horizontal="center"/>
    </xf>
    <xf numFmtId="0" fontId="9" fillId="4" borderId="1" xfId="3" applyFont="1" applyBorder="1" applyAlignment="1">
      <alignment horizontal="center"/>
    </xf>
    <xf numFmtId="0" fontId="11" fillId="5" borderId="1" xfId="4" applyFont="1" applyBorder="1" applyAlignment="1">
      <alignment horizontal="center"/>
    </xf>
    <xf numFmtId="0" fontId="11" fillId="5" borderId="1" xfId="4" applyFont="1" applyBorder="1"/>
    <xf numFmtId="0" fontId="8" fillId="6" borderId="1" xfId="0" applyFont="1" applyFill="1" applyBorder="1" applyAlignment="1">
      <alignment horizontal="center"/>
    </xf>
    <xf numFmtId="4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/>
    <xf numFmtId="0" fontId="13" fillId="7" borderId="1" xfId="5" applyFont="1" applyBorder="1"/>
    <xf numFmtId="0" fontId="13" fillId="7" borderId="1" xfId="5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8" fillId="0" borderId="0" xfId="0" applyFont="1" applyBorder="1"/>
    <xf numFmtId="2" fontId="14" fillId="0" borderId="0" xfId="0" applyNumberFormat="1" applyFont="1" applyBorder="1"/>
    <xf numFmtId="0" fontId="14" fillId="0" borderId="0" xfId="0" applyFont="1" applyFill="1" applyBorder="1"/>
    <xf numFmtId="4" fontId="8" fillId="0" borderId="1" xfId="0" applyNumberFormat="1" applyFont="1" applyBorder="1" applyAlignment="1">
      <alignment horizontal="right"/>
    </xf>
    <xf numFmtId="4" fontId="9" fillId="4" borderId="1" xfId="3" applyNumberFormat="1" applyFont="1" applyBorder="1" applyAlignment="1">
      <alignment horizontal="right"/>
    </xf>
    <xf numFmtId="4" fontId="11" fillId="5" borderId="1" xfId="4" applyNumberFormat="1" applyFont="1" applyBorder="1" applyAlignment="1">
      <alignment horizontal="right"/>
    </xf>
    <xf numFmtId="4" fontId="8" fillId="6" borderId="1" xfId="0" applyNumberFormat="1" applyFont="1" applyFill="1" applyBorder="1" applyAlignment="1">
      <alignment horizontal="right" wrapText="1"/>
    </xf>
    <xf numFmtId="2" fontId="15" fillId="0" borderId="0" xfId="0" applyNumberFormat="1" applyFont="1" applyBorder="1"/>
    <xf numFmtId="0" fontId="8" fillId="0" borderId="0" xfId="0" applyFont="1" applyFill="1"/>
    <xf numFmtId="4" fontId="8" fillId="0" borderId="1" xfId="1" applyNumberFormat="1" applyFont="1" applyBorder="1" applyAlignment="1">
      <alignment horizontal="right"/>
    </xf>
    <xf numFmtId="4" fontId="13" fillId="7" borderId="1" xfId="5" applyNumberFormat="1" applyFont="1" applyBorder="1" applyAlignment="1">
      <alignment horizontal="right"/>
    </xf>
    <xf numFmtId="0" fontId="8" fillId="0" borderId="0" xfId="0" applyFont="1" applyAlignment="1"/>
    <xf numFmtId="0" fontId="10" fillId="4" borderId="1" xfId="3" applyFont="1" applyBorder="1" applyAlignment="1">
      <alignment horizontal="center"/>
    </xf>
    <xf numFmtId="4" fontId="10" fillId="4" borderId="1" xfId="3" applyNumberFormat="1" applyFont="1" applyBorder="1" applyAlignment="1">
      <alignment horizontal="right"/>
    </xf>
    <xf numFmtId="49" fontId="8" fillId="0" borderId="1" xfId="6" applyNumberFormat="1" applyFont="1" applyBorder="1" applyAlignment="1">
      <alignment horizontal="center"/>
    </xf>
    <xf numFmtId="4" fontId="10" fillId="6" borderId="1" xfId="3" applyNumberFormat="1" applyFont="1" applyFill="1" applyBorder="1" applyAlignment="1">
      <alignment horizontal="right"/>
    </xf>
    <xf numFmtId="0" fontId="10" fillId="6" borderId="1" xfId="3" applyFont="1" applyFill="1" applyBorder="1" applyAlignment="1">
      <alignment horizontal="center"/>
    </xf>
    <xf numFmtId="4" fontId="13" fillId="7" borderId="2" xfId="5" applyNumberFormat="1" applyFont="1" applyBorder="1" applyAlignment="1">
      <alignment horizontal="right"/>
    </xf>
    <xf numFmtId="2" fontId="9" fillId="4" borderId="1" xfId="3" applyNumberFormat="1" applyFont="1" applyBorder="1" applyAlignment="1">
      <alignment horizontal="center"/>
    </xf>
    <xf numFmtId="2" fontId="9" fillId="4" borderId="1" xfId="3" applyNumberFormat="1" applyFont="1" applyBorder="1" applyAlignment="1">
      <alignment horizontal="center" wrapText="1"/>
    </xf>
    <xf numFmtId="2" fontId="9" fillId="4" borderId="1" xfId="3" applyNumberFormat="1" applyFont="1" applyBorder="1"/>
    <xf numFmtId="2" fontId="9" fillId="4" borderId="1" xfId="3" applyNumberFormat="1" applyFont="1" applyBorder="1" applyAlignment="1">
      <alignment horizontal="left"/>
    </xf>
    <xf numFmtId="1" fontId="9" fillId="4" borderId="1" xfId="3" applyNumberFormat="1" applyFont="1" applyBorder="1" applyAlignment="1">
      <alignment horizontal="center"/>
    </xf>
    <xf numFmtId="0" fontId="9" fillId="4" borderId="1" xfId="3" applyFont="1" applyBorder="1"/>
    <xf numFmtId="0" fontId="7" fillId="0" borderId="6" xfId="0" applyFont="1" applyBorder="1" applyAlignment="1">
      <alignment horizontal="center"/>
    </xf>
    <xf numFmtId="0" fontId="9" fillId="4" borderId="6" xfId="3" applyFont="1" applyBorder="1" applyAlignment="1">
      <alignment horizontal="center" wrapText="1"/>
    </xf>
    <xf numFmtId="0" fontId="10" fillId="6" borderId="6" xfId="3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10" fillId="4" borderId="6" xfId="3" applyFont="1" applyBorder="1" applyAlignment="1">
      <alignment horizontal="center"/>
    </xf>
    <xf numFmtId="0" fontId="13" fillId="7" borderId="6" xfId="5" applyFont="1" applyBorder="1" applyAlignment="1">
      <alignment horizontal="center"/>
    </xf>
    <xf numFmtId="0" fontId="11" fillId="5" borderId="6" xfId="4" applyFont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left"/>
    </xf>
    <xf numFmtId="0" fontId="8" fillId="6" borderId="6" xfId="0" applyFont="1" applyFill="1" applyBorder="1"/>
    <xf numFmtId="0" fontId="11" fillId="5" borderId="6" xfId="4" applyFont="1" applyBorder="1" applyAlignment="1">
      <alignment horizontal="left"/>
    </xf>
    <xf numFmtId="0" fontId="11" fillId="5" borderId="6" xfId="4" applyFont="1" applyBorder="1"/>
    <xf numFmtId="1" fontId="7" fillId="0" borderId="1" xfId="0" applyNumberFormat="1" applyFont="1" applyBorder="1" applyAlignment="1">
      <alignment horizontal="center"/>
    </xf>
    <xf numFmtId="2" fontId="7" fillId="6" borderId="1" xfId="0" applyNumberFormat="1" applyFont="1" applyFill="1" applyBorder="1" applyAlignment="1">
      <alignment horizontal="center"/>
    </xf>
    <xf numFmtId="2" fontId="8" fillId="6" borderId="1" xfId="3" applyNumberFormat="1" applyFont="1" applyFill="1" applyBorder="1" applyAlignment="1">
      <alignment horizontal="center"/>
    </xf>
    <xf numFmtId="2" fontId="8" fillId="6" borderId="1" xfId="0" applyNumberFormat="1" applyFont="1" applyFill="1" applyBorder="1"/>
    <xf numFmtId="2" fontId="8" fillId="6" borderId="1" xfId="0" applyNumberFormat="1" applyFont="1" applyFill="1" applyBorder="1" applyAlignment="1">
      <alignment horizontal="left"/>
    </xf>
    <xf numFmtId="2" fontId="8" fillId="6" borderId="1" xfId="0" applyNumberFormat="1" applyFont="1" applyFill="1" applyBorder="1" applyAlignment="1">
      <alignment horizontal="center"/>
    </xf>
    <xf numFmtId="4" fontId="10" fillId="6" borderId="1" xfId="5" applyNumberFormat="1" applyFont="1" applyFill="1" applyBorder="1" applyAlignment="1">
      <alignment horizontal="right"/>
    </xf>
    <xf numFmtId="4" fontId="12" fillId="6" borderId="1" xfId="5" applyNumberFormat="1" applyFont="1" applyFill="1" applyBorder="1" applyAlignment="1">
      <alignment horizontal="right"/>
    </xf>
    <xf numFmtId="0" fontId="15" fillId="0" borderId="1" xfId="0" applyFont="1" applyBorder="1"/>
    <xf numFmtId="4" fontId="12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8" fillId="6" borderId="0" xfId="0" applyFont="1" applyFill="1"/>
    <xf numFmtId="0" fontId="7" fillId="6" borderId="0" xfId="0" applyFont="1" applyFill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7" fillId="6" borderId="0" xfId="0" applyFont="1" applyFill="1" applyBorder="1" applyAlignment="1">
      <alignment horizontal="center" vertical="center"/>
    </xf>
    <xf numFmtId="2" fontId="7" fillId="6" borderId="0" xfId="0" applyNumberFormat="1" applyFont="1" applyFill="1" applyBorder="1" applyAlignment="1">
      <alignment horizontal="right"/>
    </xf>
    <xf numFmtId="0" fontId="8" fillId="6" borderId="0" xfId="0" applyFont="1" applyFill="1" applyBorder="1"/>
    <xf numFmtId="2" fontId="10" fillId="6" borderId="0" xfId="2" applyNumberFormat="1" applyFont="1" applyFill="1" applyBorder="1" applyAlignment="1">
      <alignment horizontal="right"/>
    </xf>
    <xf numFmtId="0" fontId="12" fillId="6" borderId="1" xfId="0" applyFont="1" applyFill="1" applyBorder="1" applyAlignment="1">
      <alignment horizontal="center"/>
    </xf>
    <xf numFmtId="2" fontId="7" fillId="6" borderId="0" xfId="0" applyNumberFormat="1" applyFont="1" applyFill="1" applyBorder="1" applyAlignment="1">
      <alignment horizontal="right" wrapText="1"/>
    </xf>
    <xf numFmtId="164" fontId="8" fillId="6" borderId="0" xfId="1" applyFont="1" applyFill="1" applyBorder="1" applyAlignment="1">
      <alignment horizontal="right"/>
    </xf>
    <xf numFmtId="2" fontId="14" fillId="6" borderId="0" xfId="0" applyNumberFormat="1" applyFont="1" applyFill="1" applyBorder="1"/>
    <xf numFmtId="2" fontId="15" fillId="6" borderId="0" xfId="0" applyNumberFormat="1" applyFont="1" applyFill="1" applyBorder="1"/>
    <xf numFmtId="0" fontId="16" fillId="6" borderId="0" xfId="0" applyFont="1" applyFill="1"/>
    <xf numFmtId="2" fontId="17" fillId="6" borderId="0" xfId="0" applyNumberFormat="1" applyFont="1" applyFill="1"/>
    <xf numFmtId="2" fontId="9" fillId="6" borderId="0" xfId="3" applyNumberFormat="1" applyFont="1" applyFill="1" applyBorder="1" applyAlignment="1">
      <alignment horizontal="right"/>
    </xf>
    <xf numFmtId="0" fontId="13" fillId="7" borderId="6" xfId="5" applyFont="1" applyBorder="1" applyAlignment="1">
      <alignment horizontal="left"/>
    </xf>
    <xf numFmtId="2" fontId="11" fillId="6" borderId="0" xfId="4" applyNumberFormat="1" applyFont="1" applyFill="1" applyBorder="1" applyAlignment="1">
      <alignment horizontal="right"/>
    </xf>
    <xf numFmtId="2" fontId="13" fillId="7" borderId="1" xfId="5" applyNumberFormat="1" applyFont="1" applyBorder="1"/>
    <xf numFmtId="1" fontId="13" fillId="7" borderId="1" xfId="5" applyNumberFormat="1" applyFont="1" applyBorder="1" applyAlignment="1">
      <alignment horizontal="center"/>
    </xf>
    <xf numFmtId="0" fontId="13" fillId="7" borderId="6" xfId="5" applyFont="1" applyBorder="1"/>
    <xf numFmtId="0" fontId="19" fillId="5" borderId="1" xfId="4" applyFont="1" applyBorder="1" applyAlignment="1">
      <alignment horizontal="center"/>
    </xf>
    <xf numFmtId="0" fontId="12" fillId="6" borderId="6" xfId="3" applyFont="1" applyFill="1" applyBorder="1" applyAlignment="1">
      <alignment horizontal="center"/>
    </xf>
    <xf numFmtId="0" fontId="12" fillId="6" borderId="6" xfId="5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2" fillId="6" borderId="6" xfId="3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1" fillId="5" borderId="1" xfId="4" applyFont="1" applyBorder="1" applyAlignment="1">
      <alignment horizontal="center" wrapText="1"/>
    </xf>
    <xf numFmtId="2" fontId="11" fillId="5" borderId="1" xfId="4" applyNumberFormat="1" applyFont="1" applyBorder="1" applyAlignment="1">
      <alignment horizontal="center"/>
    </xf>
    <xf numFmtId="0" fontId="11" fillId="5" borderId="1" xfId="4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7" fillId="6" borderId="1" xfId="0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4" fontId="10" fillId="6" borderId="1" xfId="0" applyNumberFormat="1" applyFont="1" applyFill="1" applyBorder="1" applyAlignment="1">
      <alignment horizontal="center"/>
    </xf>
    <xf numFmtId="0" fontId="9" fillId="4" borderId="6" xfId="3" applyFont="1" applyBorder="1"/>
    <xf numFmtId="0" fontId="12" fillId="0" borderId="6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7">
    <cellStyle name="Accent6" xfId="2" builtinId="49"/>
    <cellStyle name="Bad" xfId="4" builtinId="27"/>
    <cellStyle name="Comma" xfId="1" builtinId="3"/>
    <cellStyle name="Good" xfId="3" builtinId="26"/>
    <cellStyle name="Neutral" xfId="5" builtinId="28"/>
    <cellStyle name="Normal" xfId="0" builtinId="0"/>
    <cellStyle name="Normal_mach0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3"/>
  <sheetViews>
    <sheetView tabSelected="1" topLeftCell="A19" zoomScale="106" zoomScaleNormal="106" workbookViewId="0">
      <selection activeCell="D30" sqref="D30"/>
    </sheetView>
  </sheetViews>
  <sheetFormatPr defaultRowHeight="12.75"/>
  <cols>
    <col min="1" max="1" width="6.140625" style="7" customWidth="1"/>
    <col min="2" max="2" width="43.5703125" style="7" customWidth="1"/>
    <col min="3" max="3" width="10.28515625" style="7" customWidth="1"/>
    <col min="4" max="4" width="14" style="7" customWidth="1"/>
    <col min="5" max="5" width="12.28515625" style="7" customWidth="1"/>
    <col min="6" max="6" width="8.140625" style="67" customWidth="1"/>
    <col min="8" max="8" width="14.42578125" style="1" customWidth="1"/>
    <col min="9" max="9" width="12.7109375" style="1" bestFit="1" customWidth="1"/>
  </cols>
  <sheetData>
    <row r="1" spans="1:6">
      <c r="B1" s="6" t="s">
        <v>10</v>
      </c>
    </row>
    <row r="2" spans="1:6">
      <c r="C2" s="8"/>
      <c r="D2" s="8" t="s">
        <v>20</v>
      </c>
      <c r="E2" s="30"/>
    </row>
    <row r="3" spans="1:6">
      <c r="C3" s="8" t="s">
        <v>44</v>
      </c>
      <c r="D3" s="8"/>
      <c r="E3" s="8"/>
      <c r="F3" s="8"/>
    </row>
    <row r="4" spans="1:6">
      <c r="C4" s="8"/>
      <c r="D4" s="8"/>
    </row>
    <row r="5" spans="1:6">
      <c r="B5" s="109"/>
      <c r="C5" s="109"/>
      <c r="D5" s="109"/>
    </row>
    <row r="6" spans="1:6">
      <c r="A6" s="109" t="s">
        <v>17</v>
      </c>
      <c r="B6" s="109"/>
      <c r="C6" s="109"/>
      <c r="D6" s="109"/>
      <c r="E6" s="109"/>
      <c r="F6" s="68"/>
    </row>
    <row r="7" spans="1:6">
      <c r="A7" s="109" t="s">
        <v>18</v>
      </c>
      <c r="B7" s="109"/>
      <c r="C7" s="109"/>
      <c r="D7" s="109"/>
      <c r="E7" s="109"/>
      <c r="F7" s="69"/>
    </row>
    <row r="8" spans="1:6">
      <c r="A8" s="110" t="s">
        <v>16</v>
      </c>
      <c r="B8" s="110"/>
      <c r="C8" s="110"/>
      <c r="D8" s="110"/>
      <c r="E8" s="110"/>
    </row>
    <row r="9" spans="1:6">
      <c r="B9" s="91"/>
      <c r="C9" s="91"/>
      <c r="D9" s="91"/>
      <c r="E9" s="91"/>
    </row>
    <row r="10" spans="1:6">
      <c r="B10" s="91"/>
      <c r="C10" s="91"/>
      <c r="D10" s="91"/>
      <c r="E10" s="91"/>
    </row>
    <row r="11" spans="1:6">
      <c r="D11" s="90"/>
      <c r="E11" s="90" t="s">
        <v>14</v>
      </c>
      <c r="F11" s="68"/>
    </row>
    <row r="12" spans="1:6" ht="12.75" customHeight="1">
      <c r="A12" s="108" t="s">
        <v>31</v>
      </c>
      <c r="B12" s="111" t="s">
        <v>15</v>
      </c>
      <c r="C12" s="113" t="s">
        <v>0</v>
      </c>
      <c r="D12" s="115" t="s">
        <v>19</v>
      </c>
      <c r="E12" s="113" t="s">
        <v>65</v>
      </c>
      <c r="F12" s="69"/>
    </row>
    <row r="13" spans="1:6" ht="27.75" customHeight="1">
      <c r="A13" s="108"/>
      <c r="B13" s="112"/>
      <c r="C13" s="114"/>
      <c r="D13" s="116"/>
      <c r="E13" s="114"/>
      <c r="F13" s="70"/>
    </row>
    <row r="14" spans="1:6" ht="21" customHeight="1">
      <c r="A14" s="56">
        <v>0</v>
      </c>
      <c r="B14" s="43">
        <v>1</v>
      </c>
      <c r="C14" s="2">
        <v>2</v>
      </c>
      <c r="D14" s="2" t="s">
        <v>36</v>
      </c>
      <c r="E14" s="2">
        <v>4</v>
      </c>
      <c r="F14" s="69"/>
    </row>
    <row r="15" spans="1:6" ht="30.75" customHeight="1">
      <c r="A15" s="42"/>
      <c r="B15" s="44" t="s">
        <v>9</v>
      </c>
      <c r="C15" s="10"/>
      <c r="D15" s="23">
        <f>D16+D17+D18+D19+D20+D21+D22+D23</f>
        <v>4389</v>
      </c>
      <c r="E15" s="23">
        <f>E16+E17+E18+E19+E20+E21+E22+E23</f>
        <v>4389</v>
      </c>
      <c r="F15" s="71"/>
    </row>
    <row r="16" spans="1:6" ht="25.5" customHeight="1">
      <c r="A16" s="4"/>
      <c r="B16" s="45" t="s">
        <v>22</v>
      </c>
      <c r="C16" s="35" t="s">
        <v>21</v>
      </c>
      <c r="D16" s="34">
        <f>E16</f>
        <v>-15</v>
      </c>
      <c r="E16" s="34">
        <f>-90+75</f>
        <v>-15</v>
      </c>
      <c r="F16" s="71"/>
    </row>
    <row r="17" spans="1:6" ht="25.5" customHeight="1">
      <c r="A17" s="4"/>
      <c r="B17" s="45" t="s">
        <v>72</v>
      </c>
      <c r="C17" s="35" t="s">
        <v>66</v>
      </c>
      <c r="D17" s="34">
        <f>E17</f>
        <v>125</v>
      </c>
      <c r="E17" s="34">
        <v>125</v>
      </c>
      <c r="F17" s="71"/>
    </row>
    <row r="18" spans="1:6" ht="25.5" customHeight="1">
      <c r="A18" s="4"/>
      <c r="B18" s="45" t="s">
        <v>73</v>
      </c>
      <c r="C18" s="35" t="s">
        <v>67</v>
      </c>
      <c r="D18" s="34">
        <f>E18</f>
        <v>350</v>
      </c>
      <c r="E18" s="34">
        <v>350</v>
      </c>
      <c r="F18" s="71"/>
    </row>
    <row r="19" spans="1:6" ht="21" customHeight="1">
      <c r="A19" s="4"/>
      <c r="B19" s="46" t="s">
        <v>74</v>
      </c>
      <c r="C19" s="9" t="s">
        <v>68</v>
      </c>
      <c r="D19" s="34">
        <f>E19</f>
        <v>6</v>
      </c>
      <c r="E19" s="5">
        <v>6</v>
      </c>
      <c r="F19" s="72"/>
    </row>
    <row r="20" spans="1:6" ht="21" customHeight="1">
      <c r="A20" s="4"/>
      <c r="B20" s="46" t="s">
        <v>75</v>
      </c>
      <c r="C20" s="33" t="s">
        <v>59</v>
      </c>
      <c r="D20" s="34">
        <f t="shared" ref="D20:D23" si="0">E20</f>
        <v>2930</v>
      </c>
      <c r="E20" s="5">
        <f>2299+631</f>
        <v>2930</v>
      </c>
      <c r="F20" s="72"/>
    </row>
    <row r="21" spans="1:6" ht="27" customHeight="1">
      <c r="A21" s="4"/>
      <c r="B21" s="46" t="s">
        <v>76</v>
      </c>
      <c r="C21" s="33" t="s">
        <v>69</v>
      </c>
      <c r="D21" s="34">
        <f t="shared" si="0"/>
        <v>435</v>
      </c>
      <c r="E21" s="5">
        <v>435</v>
      </c>
      <c r="F21" s="72"/>
    </row>
    <row r="22" spans="1:6" ht="27" customHeight="1">
      <c r="A22" s="4"/>
      <c r="B22" s="46" t="s">
        <v>39</v>
      </c>
      <c r="C22" s="33" t="s">
        <v>37</v>
      </c>
      <c r="D22" s="34">
        <f t="shared" si="0"/>
        <v>12</v>
      </c>
      <c r="E22" s="5">
        <v>12</v>
      </c>
      <c r="F22" s="72"/>
    </row>
    <row r="23" spans="1:6" ht="30" customHeight="1">
      <c r="A23" s="4"/>
      <c r="B23" s="47" t="s">
        <v>24</v>
      </c>
      <c r="C23" s="9" t="s">
        <v>23</v>
      </c>
      <c r="D23" s="34">
        <f t="shared" si="0"/>
        <v>546</v>
      </c>
      <c r="E23" s="5">
        <v>546</v>
      </c>
      <c r="F23" s="72"/>
    </row>
    <row r="24" spans="1:6" ht="24.75" customHeight="1">
      <c r="A24" s="42"/>
      <c r="B24" s="48" t="s">
        <v>1</v>
      </c>
      <c r="C24" s="31"/>
      <c r="D24" s="32">
        <f>D25+D26+D27+D28+D29+D30+D31</f>
        <v>4377</v>
      </c>
      <c r="E24" s="32">
        <f>E25+E26+E27+E28+E29+E30+E31</f>
        <v>4377</v>
      </c>
      <c r="F24" s="81"/>
    </row>
    <row r="25" spans="1:6" ht="24.75" customHeight="1">
      <c r="A25" s="4"/>
      <c r="B25" s="45" t="s">
        <v>22</v>
      </c>
      <c r="C25" s="35" t="s">
        <v>21</v>
      </c>
      <c r="D25" s="34">
        <f>E25</f>
        <v>-15</v>
      </c>
      <c r="E25" s="34">
        <f>-90+75</f>
        <v>-15</v>
      </c>
      <c r="F25" s="81"/>
    </row>
    <row r="26" spans="1:6" ht="28.5" customHeight="1">
      <c r="A26" s="4"/>
      <c r="B26" s="45" t="s">
        <v>72</v>
      </c>
      <c r="C26" s="35" t="s">
        <v>66</v>
      </c>
      <c r="D26" s="34">
        <f>E26</f>
        <v>125</v>
      </c>
      <c r="E26" s="34">
        <v>125</v>
      </c>
      <c r="F26" s="81"/>
    </row>
    <row r="27" spans="1:6" ht="29.25" customHeight="1">
      <c r="A27" s="4"/>
      <c r="B27" s="45" t="s">
        <v>73</v>
      </c>
      <c r="C27" s="35" t="s">
        <v>67</v>
      </c>
      <c r="D27" s="34">
        <f>E27</f>
        <v>350</v>
      </c>
      <c r="E27" s="34">
        <v>350</v>
      </c>
      <c r="F27" s="81"/>
    </row>
    <row r="28" spans="1:6" ht="20.25" customHeight="1">
      <c r="A28" s="4"/>
      <c r="B28" s="46" t="s">
        <v>74</v>
      </c>
      <c r="C28" s="9" t="s">
        <v>68</v>
      </c>
      <c r="D28" s="34">
        <f t="shared" ref="D28:D31" si="1">E28</f>
        <v>6</v>
      </c>
      <c r="E28" s="5">
        <v>6</v>
      </c>
      <c r="F28" s="72"/>
    </row>
    <row r="29" spans="1:6" ht="20.25" customHeight="1">
      <c r="A29" s="4"/>
      <c r="B29" s="46" t="s">
        <v>75</v>
      </c>
      <c r="C29" s="9" t="s">
        <v>59</v>
      </c>
      <c r="D29" s="34">
        <f t="shared" si="1"/>
        <v>2930</v>
      </c>
      <c r="E29" s="5">
        <f>2299+631</f>
        <v>2930</v>
      </c>
      <c r="F29" s="72"/>
    </row>
    <row r="30" spans="1:6" ht="30.75" customHeight="1">
      <c r="A30" s="4"/>
      <c r="B30" s="46" t="s">
        <v>76</v>
      </c>
      <c r="C30" s="9" t="s">
        <v>69</v>
      </c>
      <c r="D30" s="34">
        <f t="shared" si="1"/>
        <v>435</v>
      </c>
      <c r="E30" s="5">
        <v>435</v>
      </c>
      <c r="F30" s="72"/>
    </row>
    <row r="31" spans="1:6" ht="30.75" customHeight="1">
      <c r="A31" s="4"/>
      <c r="B31" s="47" t="s">
        <v>24</v>
      </c>
      <c r="C31" s="9" t="s">
        <v>23</v>
      </c>
      <c r="D31" s="34">
        <f t="shared" si="1"/>
        <v>546</v>
      </c>
      <c r="E31" s="5">
        <v>546</v>
      </c>
      <c r="F31" s="72"/>
    </row>
    <row r="32" spans="1:6" ht="26.25" customHeight="1">
      <c r="A32" s="42"/>
      <c r="B32" s="44" t="s">
        <v>2</v>
      </c>
      <c r="C32" s="10"/>
      <c r="D32" s="23">
        <f>D33</f>
        <v>12</v>
      </c>
      <c r="E32" s="23">
        <f>E33</f>
        <v>12</v>
      </c>
      <c r="F32" s="81"/>
    </row>
    <row r="33" spans="1:9" ht="29.25" customHeight="1">
      <c r="A33" s="4"/>
      <c r="B33" s="46" t="s">
        <v>39</v>
      </c>
      <c r="C33" s="33" t="s">
        <v>37</v>
      </c>
      <c r="D33" s="34">
        <f>E33</f>
        <v>12</v>
      </c>
      <c r="E33" s="34">
        <v>12</v>
      </c>
      <c r="F33" s="81"/>
    </row>
    <row r="34" spans="1:9" ht="22.5" customHeight="1">
      <c r="A34" s="16"/>
      <c r="B34" s="49" t="s">
        <v>3</v>
      </c>
      <c r="C34" s="17"/>
      <c r="D34" s="29">
        <f>D57+D80+D40</f>
        <v>4389</v>
      </c>
      <c r="E34" s="29">
        <f>E57+E80+E40</f>
        <v>4389</v>
      </c>
      <c r="F34" s="73"/>
    </row>
    <row r="35" spans="1:9" ht="25.5" customHeight="1">
      <c r="A35" s="16"/>
      <c r="B35" s="82" t="s">
        <v>4</v>
      </c>
      <c r="C35" s="17"/>
      <c r="D35" s="29">
        <f>D58+D81+D41</f>
        <v>4377</v>
      </c>
      <c r="E35" s="29">
        <f>E58+E81+E41</f>
        <v>4377</v>
      </c>
      <c r="F35" s="83"/>
    </row>
    <row r="36" spans="1:9" ht="25.5" customHeight="1">
      <c r="A36" s="16"/>
      <c r="B36" s="84" t="s">
        <v>28</v>
      </c>
      <c r="C36" s="85">
        <v>10</v>
      </c>
      <c r="D36" s="29">
        <f>D82+D59+D42</f>
        <v>1312</v>
      </c>
      <c r="E36" s="29">
        <f>E82+E59+E42</f>
        <v>1312</v>
      </c>
      <c r="F36" s="83"/>
    </row>
    <row r="37" spans="1:9" ht="24" customHeight="1">
      <c r="A37" s="16"/>
      <c r="B37" s="86" t="s">
        <v>5</v>
      </c>
      <c r="C37" s="17">
        <v>20</v>
      </c>
      <c r="D37" s="29">
        <f>D60+D83+D43</f>
        <v>3065</v>
      </c>
      <c r="E37" s="29">
        <f>E60+E83+E43</f>
        <v>3065</v>
      </c>
      <c r="F37" s="83"/>
      <c r="H37"/>
      <c r="I37"/>
    </row>
    <row r="38" spans="1:9" ht="27" customHeight="1">
      <c r="A38" s="16"/>
      <c r="B38" s="16" t="s">
        <v>6</v>
      </c>
      <c r="C38" s="17"/>
      <c r="D38" s="36">
        <f>D84</f>
        <v>12</v>
      </c>
      <c r="E38" s="36">
        <f>E84</f>
        <v>12</v>
      </c>
      <c r="F38" s="83"/>
      <c r="H38"/>
      <c r="I38"/>
    </row>
    <row r="39" spans="1:9" ht="27" customHeight="1">
      <c r="A39" s="16"/>
      <c r="B39" s="16" t="s">
        <v>29</v>
      </c>
      <c r="C39" s="17">
        <v>70</v>
      </c>
      <c r="D39" s="29">
        <f>D85</f>
        <v>12</v>
      </c>
      <c r="E39" s="29">
        <f>E85</f>
        <v>12</v>
      </c>
      <c r="F39" s="83"/>
      <c r="H39"/>
      <c r="I39"/>
    </row>
    <row r="40" spans="1:9" ht="27" customHeight="1">
      <c r="A40" s="37" t="s">
        <v>25</v>
      </c>
      <c r="B40" s="38" t="s">
        <v>26</v>
      </c>
      <c r="C40" s="37" t="s">
        <v>27</v>
      </c>
      <c r="D40" s="23">
        <f>D44+D47+D51+D54</f>
        <v>1337</v>
      </c>
      <c r="E40" s="23">
        <f>E44+E47+E51+E54</f>
        <v>1337</v>
      </c>
      <c r="F40" s="83"/>
      <c r="H40"/>
      <c r="I40"/>
    </row>
    <row r="41" spans="1:9" ht="27" customHeight="1">
      <c r="A41" s="39"/>
      <c r="B41" s="40" t="s">
        <v>4</v>
      </c>
      <c r="C41" s="37"/>
      <c r="D41" s="23">
        <f>D45+D48+D52+D55</f>
        <v>1337</v>
      </c>
      <c r="E41" s="23">
        <f>E45+E48+E52+E55</f>
        <v>1337</v>
      </c>
      <c r="F41" s="83"/>
      <c r="H41"/>
      <c r="I41"/>
    </row>
    <row r="42" spans="1:9" ht="27" customHeight="1">
      <c r="A42" s="39"/>
      <c r="B42" s="39" t="s">
        <v>28</v>
      </c>
      <c r="C42" s="41">
        <v>10</v>
      </c>
      <c r="D42" s="23">
        <f>D49</f>
        <v>546</v>
      </c>
      <c r="E42" s="23">
        <f>E49</f>
        <v>546</v>
      </c>
      <c r="F42" s="83"/>
      <c r="H42"/>
      <c r="I42"/>
    </row>
    <row r="43" spans="1:9" ht="27" customHeight="1">
      <c r="A43" s="39"/>
      <c r="B43" s="106" t="s">
        <v>5</v>
      </c>
      <c r="C43" s="10">
        <v>20</v>
      </c>
      <c r="D43" s="23">
        <f>D46+D50+D53+D56</f>
        <v>791</v>
      </c>
      <c r="E43" s="23">
        <f>E46+E50+E53+E56</f>
        <v>791</v>
      </c>
      <c r="F43" s="83"/>
      <c r="H43"/>
      <c r="I43"/>
    </row>
    <row r="44" spans="1:9" ht="27" customHeight="1">
      <c r="A44" s="57" t="s">
        <v>30</v>
      </c>
      <c r="B44" s="89" t="s">
        <v>42</v>
      </c>
      <c r="C44" s="58" t="s">
        <v>27</v>
      </c>
      <c r="D44" s="63">
        <f>D45</f>
        <v>40</v>
      </c>
      <c r="E44" s="63">
        <f>E45</f>
        <v>40</v>
      </c>
      <c r="F44" s="83"/>
      <c r="H44"/>
      <c r="I44"/>
    </row>
    <row r="45" spans="1:9" ht="27" customHeight="1">
      <c r="A45" s="59"/>
      <c r="B45" s="60" t="s">
        <v>4</v>
      </c>
      <c r="C45" s="61"/>
      <c r="D45" s="62">
        <f>D46</f>
        <v>40</v>
      </c>
      <c r="E45" s="62">
        <f t="shared" ref="E45" si="2">E46</f>
        <v>40</v>
      </c>
      <c r="F45" s="83"/>
      <c r="H45"/>
      <c r="I45"/>
    </row>
    <row r="46" spans="1:9" ht="27" customHeight="1">
      <c r="A46" s="59"/>
      <c r="B46" s="53" t="s">
        <v>5</v>
      </c>
      <c r="C46" s="13">
        <v>20</v>
      </c>
      <c r="D46" s="62">
        <f>E46</f>
        <v>40</v>
      </c>
      <c r="E46" s="62">
        <v>40</v>
      </c>
      <c r="F46" s="83"/>
      <c r="H46"/>
      <c r="I46"/>
    </row>
    <row r="47" spans="1:9" ht="37.5" customHeight="1">
      <c r="A47" s="74" t="s">
        <v>32</v>
      </c>
      <c r="B47" s="89" t="s">
        <v>70</v>
      </c>
      <c r="C47" s="58" t="s">
        <v>27</v>
      </c>
      <c r="D47" s="63">
        <f>D48</f>
        <v>902</v>
      </c>
      <c r="E47" s="63">
        <f t="shared" ref="E47" si="3">E48</f>
        <v>902</v>
      </c>
      <c r="F47" s="83"/>
      <c r="H47"/>
      <c r="I47"/>
    </row>
    <row r="48" spans="1:9" ht="27" customHeight="1">
      <c r="A48" s="15"/>
      <c r="B48" s="52" t="s">
        <v>4</v>
      </c>
      <c r="C48" s="13"/>
      <c r="D48" s="62">
        <f>D49+D50</f>
        <v>902</v>
      </c>
      <c r="E48" s="62">
        <f>E49+E50</f>
        <v>902</v>
      </c>
      <c r="F48" s="83"/>
      <c r="H48"/>
      <c r="I48"/>
    </row>
    <row r="49" spans="1:9" ht="27" customHeight="1">
      <c r="A49" s="15"/>
      <c r="B49" s="53" t="s">
        <v>28</v>
      </c>
      <c r="C49" s="13">
        <v>10</v>
      </c>
      <c r="D49" s="62">
        <f>E49</f>
        <v>546</v>
      </c>
      <c r="E49" s="62">
        <v>546</v>
      </c>
      <c r="F49" s="83"/>
      <c r="H49"/>
      <c r="I49"/>
    </row>
    <row r="50" spans="1:9" ht="27" customHeight="1">
      <c r="A50" s="4"/>
      <c r="B50" s="53" t="s">
        <v>5</v>
      </c>
      <c r="C50" s="13">
        <v>20</v>
      </c>
      <c r="D50" s="62">
        <f>E50</f>
        <v>356</v>
      </c>
      <c r="E50" s="62">
        <v>356</v>
      </c>
      <c r="F50" s="83"/>
      <c r="H50"/>
      <c r="I50"/>
    </row>
    <row r="51" spans="1:9" ht="27" customHeight="1">
      <c r="A51" s="2" t="s">
        <v>41</v>
      </c>
      <c r="B51" s="89" t="s">
        <v>33</v>
      </c>
      <c r="C51" s="58" t="s">
        <v>27</v>
      </c>
      <c r="D51" s="63">
        <f>D52</f>
        <v>25</v>
      </c>
      <c r="E51" s="63">
        <f>E52</f>
        <v>25</v>
      </c>
      <c r="F51" s="83"/>
      <c r="H51"/>
      <c r="I51"/>
    </row>
    <row r="52" spans="1:9" ht="27" customHeight="1">
      <c r="A52" s="4"/>
      <c r="B52" s="60" t="s">
        <v>4</v>
      </c>
      <c r="C52" s="61"/>
      <c r="D52" s="62">
        <f>D53</f>
        <v>25</v>
      </c>
      <c r="E52" s="62">
        <f>E53</f>
        <v>25</v>
      </c>
      <c r="F52" s="83"/>
      <c r="H52"/>
      <c r="I52"/>
    </row>
    <row r="53" spans="1:9" ht="27" customHeight="1">
      <c r="A53" s="4"/>
      <c r="B53" s="53" t="s">
        <v>5</v>
      </c>
      <c r="C53" s="13">
        <v>20</v>
      </c>
      <c r="D53" s="62">
        <f>E53</f>
        <v>25</v>
      </c>
      <c r="E53" s="62">
        <v>25</v>
      </c>
      <c r="F53" s="83"/>
      <c r="H53"/>
      <c r="I53"/>
    </row>
    <row r="54" spans="1:9" ht="27" customHeight="1">
      <c r="A54" s="2" t="s">
        <v>43</v>
      </c>
      <c r="B54" s="89" t="s">
        <v>71</v>
      </c>
      <c r="C54" s="58" t="s">
        <v>27</v>
      </c>
      <c r="D54" s="63">
        <f>D55</f>
        <v>370</v>
      </c>
      <c r="E54" s="63">
        <f>E55</f>
        <v>370</v>
      </c>
      <c r="F54" s="83"/>
      <c r="H54"/>
      <c r="I54"/>
    </row>
    <row r="55" spans="1:9" ht="27" customHeight="1">
      <c r="A55" s="4"/>
      <c r="B55" s="60" t="s">
        <v>4</v>
      </c>
      <c r="C55" s="61"/>
      <c r="D55" s="62">
        <f>D56</f>
        <v>370</v>
      </c>
      <c r="E55" s="62">
        <f>E56</f>
        <v>370</v>
      </c>
      <c r="F55" s="83"/>
      <c r="H55"/>
      <c r="I55"/>
    </row>
    <row r="56" spans="1:9" ht="27" customHeight="1">
      <c r="A56" s="4"/>
      <c r="B56" s="53" t="s">
        <v>5</v>
      </c>
      <c r="C56" s="13">
        <v>20</v>
      </c>
      <c r="D56" s="62">
        <f>E56</f>
        <v>370</v>
      </c>
      <c r="E56" s="62">
        <v>370</v>
      </c>
      <c r="F56" s="83"/>
      <c r="H56"/>
      <c r="I56"/>
    </row>
    <row r="57" spans="1:9" ht="35.25" customHeight="1">
      <c r="A57" s="87" t="s">
        <v>34</v>
      </c>
      <c r="B57" s="50" t="s">
        <v>7</v>
      </c>
      <c r="C57" s="11" t="s">
        <v>8</v>
      </c>
      <c r="D57" s="24">
        <f>D61+D64+D67+D70+D74+D77</f>
        <v>2409</v>
      </c>
      <c r="E57" s="24">
        <f>E61+E64+E67+E70+E74+E77</f>
        <v>2409</v>
      </c>
      <c r="F57" s="81"/>
      <c r="H57"/>
      <c r="I57"/>
    </row>
    <row r="58" spans="1:9" ht="27" customHeight="1">
      <c r="A58" s="12"/>
      <c r="B58" s="54" t="s">
        <v>4</v>
      </c>
      <c r="C58" s="11"/>
      <c r="D58" s="24">
        <f>D62+D65+D68+D71+D75+D78</f>
        <v>2409</v>
      </c>
      <c r="E58" s="24">
        <f>E62+E65+E68+E71+E75+E78</f>
        <v>2409</v>
      </c>
      <c r="F58" s="81"/>
      <c r="H58"/>
      <c r="I58"/>
    </row>
    <row r="59" spans="1:9" ht="24" customHeight="1">
      <c r="A59" s="12"/>
      <c r="B59" s="54" t="s">
        <v>28</v>
      </c>
      <c r="C59" s="11">
        <v>10</v>
      </c>
      <c r="D59" s="24">
        <f>D72</f>
        <v>200</v>
      </c>
      <c r="E59" s="24">
        <f>E72</f>
        <v>200</v>
      </c>
      <c r="F59" s="81"/>
      <c r="H59"/>
      <c r="I59"/>
    </row>
    <row r="60" spans="1:9" ht="29.25" customHeight="1">
      <c r="A60" s="12"/>
      <c r="B60" s="55" t="s">
        <v>5</v>
      </c>
      <c r="C60" s="11">
        <v>20</v>
      </c>
      <c r="D60" s="24">
        <f>D63+D66+D69+D73+D76+D79</f>
        <v>2209</v>
      </c>
      <c r="E60" s="24">
        <f>E63+E66+E69+E73+E76+E79</f>
        <v>2209</v>
      </c>
      <c r="F60" s="81"/>
      <c r="H60"/>
      <c r="I60"/>
    </row>
    <row r="61" spans="1:9" ht="30" customHeight="1">
      <c r="A61" s="3" t="s">
        <v>35</v>
      </c>
      <c r="B61" s="51" t="s">
        <v>45</v>
      </c>
      <c r="C61" s="14">
        <v>67.099999999999994</v>
      </c>
      <c r="D61" s="25">
        <f>D62</f>
        <v>39</v>
      </c>
      <c r="E61" s="25">
        <f t="shared" ref="E61" si="4">E62</f>
        <v>39</v>
      </c>
      <c r="F61" s="75"/>
      <c r="H61"/>
      <c r="I61"/>
    </row>
    <row r="62" spans="1:9" ht="27.75" customHeight="1">
      <c r="A62" s="4"/>
      <c r="B62" s="52" t="s">
        <v>4</v>
      </c>
      <c r="C62" s="13"/>
      <c r="D62" s="22">
        <f>D63</f>
        <v>39</v>
      </c>
      <c r="E62" s="22">
        <f>E63</f>
        <v>39</v>
      </c>
      <c r="F62" s="76"/>
      <c r="H62"/>
      <c r="I62"/>
    </row>
    <row r="63" spans="1:9" ht="25.5" customHeight="1">
      <c r="A63" s="4"/>
      <c r="B63" s="53" t="s">
        <v>5</v>
      </c>
      <c r="C63" s="13">
        <v>20</v>
      </c>
      <c r="D63" s="22">
        <f>E63</f>
        <v>39</v>
      </c>
      <c r="E63" s="28">
        <v>39</v>
      </c>
      <c r="F63" s="76"/>
      <c r="H63"/>
      <c r="I63"/>
    </row>
    <row r="64" spans="1:9" ht="27" customHeight="1">
      <c r="A64" s="3" t="s">
        <v>38</v>
      </c>
      <c r="B64" s="51" t="s">
        <v>46</v>
      </c>
      <c r="C64" s="14">
        <v>67.099999999999994</v>
      </c>
      <c r="D64" s="22">
        <f>D65</f>
        <v>375</v>
      </c>
      <c r="E64" s="22">
        <f>E65</f>
        <v>375</v>
      </c>
      <c r="F64" s="76"/>
      <c r="H64"/>
      <c r="I64"/>
    </row>
    <row r="65" spans="1:9" ht="25.5" customHeight="1">
      <c r="A65" s="4"/>
      <c r="B65" s="52" t="s">
        <v>4</v>
      </c>
      <c r="C65" s="13"/>
      <c r="D65" s="22">
        <f>D66</f>
        <v>375</v>
      </c>
      <c r="E65" s="22">
        <f>E66</f>
        <v>375</v>
      </c>
      <c r="F65" s="76"/>
      <c r="H65"/>
      <c r="I65"/>
    </row>
    <row r="66" spans="1:9" ht="24" customHeight="1">
      <c r="A66" s="4"/>
      <c r="B66" s="53" t="s">
        <v>5</v>
      </c>
      <c r="C66" s="13">
        <v>20</v>
      </c>
      <c r="D66" s="22">
        <f>E66</f>
        <v>375</v>
      </c>
      <c r="E66" s="28">
        <f>300+75</f>
        <v>375</v>
      </c>
      <c r="F66" s="76"/>
      <c r="H66"/>
      <c r="I66"/>
    </row>
    <row r="67" spans="1:9" ht="33" customHeight="1">
      <c r="A67" s="3" t="s">
        <v>40</v>
      </c>
      <c r="B67" s="92" t="s">
        <v>47</v>
      </c>
      <c r="C67" s="14">
        <v>67.099999999999994</v>
      </c>
      <c r="D67" s="22">
        <f>D68</f>
        <v>300</v>
      </c>
      <c r="E67" s="22">
        <f>E68</f>
        <v>300</v>
      </c>
      <c r="F67" s="76"/>
      <c r="H67"/>
      <c r="I67"/>
    </row>
    <row r="68" spans="1:9" ht="24" customHeight="1">
      <c r="A68" s="4"/>
      <c r="B68" s="52" t="s">
        <v>4</v>
      </c>
      <c r="C68" s="13"/>
      <c r="D68" s="22">
        <f>D69</f>
        <v>300</v>
      </c>
      <c r="E68" s="22">
        <f>E69</f>
        <v>300</v>
      </c>
      <c r="F68" s="76"/>
      <c r="H68"/>
      <c r="I68"/>
    </row>
    <row r="69" spans="1:9" ht="24" customHeight="1">
      <c r="A69" s="4"/>
      <c r="B69" s="53" t="s">
        <v>5</v>
      </c>
      <c r="C69" s="13">
        <v>20</v>
      </c>
      <c r="D69" s="22">
        <f>E69</f>
        <v>300</v>
      </c>
      <c r="E69" s="22">
        <v>300</v>
      </c>
      <c r="F69" s="76"/>
      <c r="H69"/>
      <c r="I69"/>
    </row>
    <row r="70" spans="1:9" ht="24" customHeight="1">
      <c r="A70" s="3" t="s">
        <v>49</v>
      </c>
      <c r="B70" s="88" t="s">
        <v>48</v>
      </c>
      <c r="C70" s="14">
        <v>67.099999999999994</v>
      </c>
      <c r="D70" s="22">
        <f>D71</f>
        <v>1000</v>
      </c>
      <c r="E70" s="22">
        <f>E71</f>
        <v>1000</v>
      </c>
      <c r="F70" s="76"/>
      <c r="H70"/>
      <c r="I70"/>
    </row>
    <row r="71" spans="1:9" ht="24" customHeight="1">
      <c r="A71" s="4"/>
      <c r="B71" s="52" t="s">
        <v>4</v>
      </c>
      <c r="C71" s="13"/>
      <c r="D71" s="22">
        <f>D72+D73</f>
        <v>1000</v>
      </c>
      <c r="E71" s="22">
        <f>E72+E73</f>
        <v>1000</v>
      </c>
      <c r="F71" s="76"/>
      <c r="H71"/>
      <c r="I71"/>
    </row>
    <row r="72" spans="1:9" ht="24" customHeight="1">
      <c r="A72" s="4"/>
      <c r="B72" s="53" t="s">
        <v>28</v>
      </c>
      <c r="C72" s="13">
        <v>10</v>
      </c>
      <c r="D72" s="22">
        <f>E72</f>
        <v>200</v>
      </c>
      <c r="E72" s="22">
        <v>200</v>
      </c>
      <c r="F72" s="76"/>
      <c r="H72"/>
      <c r="I72"/>
    </row>
    <row r="73" spans="1:9" ht="24" customHeight="1">
      <c r="A73" s="4"/>
      <c r="B73" s="53" t="s">
        <v>5</v>
      </c>
      <c r="C73" s="13">
        <v>20</v>
      </c>
      <c r="D73" s="22">
        <f>E73</f>
        <v>800</v>
      </c>
      <c r="E73" s="22">
        <v>800</v>
      </c>
      <c r="F73" s="76"/>
      <c r="H73"/>
      <c r="I73"/>
    </row>
    <row r="74" spans="1:9" ht="29.25" customHeight="1">
      <c r="A74" s="3" t="s">
        <v>51</v>
      </c>
      <c r="B74" s="88" t="s">
        <v>50</v>
      </c>
      <c r="C74" s="14">
        <v>67.099999999999994</v>
      </c>
      <c r="D74" s="22">
        <f>D75</f>
        <v>635</v>
      </c>
      <c r="E74" s="22">
        <f>E75</f>
        <v>635</v>
      </c>
      <c r="F74" s="76"/>
      <c r="H74"/>
      <c r="I74"/>
    </row>
    <row r="75" spans="1:9" ht="24" customHeight="1">
      <c r="A75" s="4"/>
      <c r="B75" s="52" t="s">
        <v>4</v>
      </c>
      <c r="C75" s="13"/>
      <c r="D75" s="22">
        <f>D76</f>
        <v>635</v>
      </c>
      <c r="E75" s="22">
        <f>E76</f>
        <v>635</v>
      </c>
      <c r="F75" s="76"/>
      <c r="H75"/>
      <c r="I75"/>
    </row>
    <row r="76" spans="1:9" ht="24" customHeight="1">
      <c r="A76" s="4"/>
      <c r="B76" s="53" t="s">
        <v>5</v>
      </c>
      <c r="C76" s="13">
        <v>20</v>
      </c>
      <c r="D76" s="22">
        <f>E76</f>
        <v>635</v>
      </c>
      <c r="E76" s="28">
        <f>600+35</f>
        <v>635</v>
      </c>
      <c r="F76" s="76"/>
      <c r="H76"/>
      <c r="I76"/>
    </row>
    <row r="77" spans="1:9" ht="24" customHeight="1">
      <c r="A77" s="3" t="s">
        <v>53</v>
      </c>
      <c r="B77" s="93" t="s">
        <v>52</v>
      </c>
      <c r="C77" s="14">
        <v>67.099999999999994</v>
      </c>
      <c r="D77" s="22">
        <f>D78</f>
        <v>60</v>
      </c>
      <c r="E77" s="22">
        <f>E78</f>
        <v>60</v>
      </c>
      <c r="F77" s="76"/>
      <c r="H77"/>
      <c r="I77"/>
    </row>
    <row r="78" spans="1:9" ht="24" customHeight="1">
      <c r="A78" s="4"/>
      <c r="B78" s="52" t="s">
        <v>4</v>
      </c>
      <c r="C78" s="13"/>
      <c r="D78" s="22">
        <f>D79</f>
        <v>60</v>
      </c>
      <c r="E78" s="22">
        <f>E79</f>
        <v>60</v>
      </c>
      <c r="F78" s="76"/>
      <c r="H78"/>
      <c r="I78"/>
    </row>
    <row r="79" spans="1:9" ht="24" customHeight="1">
      <c r="A79" s="4"/>
      <c r="B79" s="53" t="s">
        <v>5</v>
      </c>
      <c r="C79" s="13">
        <v>20</v>
      </c>
      <c r="D79" s="22">
        <f>E79</f>
        <v>60</v>
      </c>
      <c r="E79" s="28">
        <v>60</v>
      </c>
      <c r="F79" s="76"/>
      <c r="H79"/>
      <c r="I79"/>
    </row>
    <row r="80" spans="1:9" ht="24" customHeight="1">
      <c r="A80" s="11" t="s">
        <v>60</v>
      </c>
      <c r="B80" s="94" t="s">
        <v>54</v>
      </c>
      <c r="C80" s="95">
        <v>68.099999999999994</v>
      </c>
      <c r="D80" s="24">
        <f>D86+D89+D92+D95</f>
        <v>643</v>
      </c>
      <c r="E80" s="24">
        <f>E86+E89+E92+E95</f>
        <v>643</v>
      </c>
      <c r="F80" s="76"/>
      <c r="H80"/>
      <c r="I80"/>
    </row>
    <row r="81" spans="1:9" ht="24" customHeight="1">
      <c r="A81" s="12"/>
      <c r="B81" s="96" t="s">
        <v>4</v>
      </c>
      <c r="C81" s="11"/>
      <c r="D81" s="24">
        <f>D87+D90+D96</f>
        <v>631</v>
      </c>
      <c r="E81" s="24">
        <f>E87+E90+E96</f>
        <v>631</v>
      </c>
      <c r="F81" s="76"/>
      <c r="H81"/>
      <c r="I81"/>
    </row>
    <row r="82" spans="1:9" ht="24" customHeight="1">
      <c r="A82" s="12"/>
      <c r="B82" s="12" t="s">
        <v>28</v>
      </c>
      <c r="C82" s="11">
        <v>10</v>
      </c>
      <c r="D82" s="24">
        <f>D88+D91+D97</f>
        <v>566</v>
      </c>
      <c r="E82" s="24">
        <f>E88+E91+E97</f>
        <v>566</v>
      </c>
      <c r="F82" s="76"/>
      <c r="H82"/>
      <c r="I82"/>
    </row>
    <row r="83" spans="1:9" ht="24" customHeight="1">
      <c r="A83" s="12"/>
      <c r="B83" s="12" t="s">
        <v>5</v>
      </c>
      <c r="C83" s="11">
        <v>20</v>
      </c>
      <c r="D83" s="24">
        <f>D98</f>
        <v>65</v>
      </c>
      <c r="E83" s="24">
        <f>E98</f>
        <v>65</v>
      </c>
      <c r="F83" s="76"/>
      <c r="H83"/>
      <c r="I83"/>
    </row>
    <row r="84" spans="1:9" ht="24" customHeight="1">
      <c r="A84" s="12"/>
      <c r="B84" s="96" t="s">
        <v>6</v>
      </c>
      <c r="C84" s="11"/>
      <c r="D84" s="24">
        <f>D93</f>
        <v>12</v>
      </c>
      <c r="E84" s="24">
        <f>E93</f>
        <v>12</v>
      </c>
      <c r="F84" s="76"/>
      <c r="H84"/>
      <c r="I84"/>
    </row>
    <row r="85" spans="1:9" ht="24" customHeight="1">
      <c r="A85" s="12"/>
      <c r="B85" s="12" t="s">
        <v>29</v>
      </c>
      <c r="C85" s="11">
        <v>70</v>
      </c>
      <c r="D85" s="24">
        <f>D94</f>
        <v>12</v>
      </c>
      <c r="E85" s="24">
        <f>E94</f>
        <v>12</v>
      </c>
      <c r="F85" s="76"/>
      <c r="H85"/>
      <c r="I85"/>
    </row>
    <row r="86" spans="1:9" ht="24" customHeight="1">
      <c r="A86" s="3" t="s">
        <v>61</v>
      </c>
      <c r="B86" s="103" t="s">
        <v>55</v>
      </c>
      <c r="C86" s="14">
        <v>68.099999999999994</v>
      </c>
      <c r="D86" s="22">
        <f>D87</f>
        <v>112</v>
      </c>
      <c r="E86" s="22">
        <f>E87</f>
        <v>112</v>
      </c>
      <c r="F86" s="76"/>
      <c r="H86"/>
      <c r="I86"/>
    </row>
    <row r="87" spans="1:9" ht="24" customHeight="1">
      <c r="A87" s="3"/>
      <c r="B87" s="97" t="s">
        <v>4</v>
      </c>
      <c r="C87" s="98"/>
      <c r="D87" s="22">
        <f>D88</f>
        <v>112</v>
      </c>
      <c r="E87" s="22">
        <f>E88</f>
        <v>112</v>
      </c>
      <c r="F87" s="76"/>
      <c r="H87"/>
      <c r="I87"/>
    </row>
    <row r="88" spans="1:9" ht="24" customHeight="1">
      <c r="A88" s="3"/>
      <c r="B88" s="4" t="s">
        <v>28</v>
      </c>
      <c r="C88" s="3">
        <v>10</v>
      </c>
      <c r="D88" s="22">
        <f>E88</f>
        <v>112</v>
      </c>
      <c r="E88" s="28">
        <v>112</v>
      </c>
      <c r="F88" s="76"/>
      <c r="H88"/>
      <c r="I88"/>
    </row>
    <row r="89" spans="1:9" ht="24" customHeight="1">
      <c r="A89" s="3" t="s">
        <v>62</v>
      </c>
      <c r="B89" s="103" t="s">
        <v>56</v>
      </c>
      <c r="C89" s="14">
        <v>68.099999999999994</v>
      </c>
      <c r="D89" s="22">
        <f>D90</f>
        <v>314</v>
      </c>
      <c r="E89" s="22">
        <f>E90</f>
        <v>314</v>
      </c>
      <c r="F89" s="76"/>
      <c r="H89"/>
      <c r="I89"/>
    </row>
    <row r="90" spans="1:9" ht="24" customHeight="1">
      <c r="A90" s="4"/>
      <c r="B90" s="97" t="s">
        <v>4</v>
      </c>
      <c r="C90" s="98"/>
      <c r="D90" s="22">
        <f>D91</f>
        <v>314</v>
      </c>
      <c r="E90" s="22">
        <f>E91</f>
        <v>314</v>
      </c>
      <c r="F90" s="76"/>
      <c r="H90"/>
      <c r="I90"/>
    </row>
    <row r="91" spans="1:9" ht="24" customHeight="1">
      <c r="A91" s="4"/>
      <c r="B91" s="4" t="s">
        <v>28</v>
      </c>
      <c r="C91" s="3">
        <v>10</v>
      </c>
      <c r="D91" s="22">
        <f>E91</f>
        <v>314</v>
      </c>
      <c r="E91" s="28">
        <v>314</v>
      </c>
      <c r="F91" s="76"/>
      <c r="H91"/>
      <c r="I91"/>
    </row>
    <row r="92" spans="1:9" ht="24" customHeight="1">
      <c r="A92" s="3" t="s">
        <v>63</v>
      </c>
      <c r="B92" s="104" t="s">
        <v>57</v>
      </c>
      <c r="C92" s="105">
        <v>68.099999999999994</v>
      </c>
      <c r="D92" s="22">
        <f>D93</f>
        <v>12</v>
      </c>
      <c r="E92" s="22">
        <f>E93</f>
        <v>12</v>
      </c>
      <c r="F92" s="76"/>
      <c r="H92"/>
      <c r="I92"/>
    </row>
    <row r="93" spans="1:9" ht="24" customHeight="1">
      <c r="A93" s="3"/>
      <c r="B93" s="99" t="s">
        <v>6</v>
      </c>
      <c r="C93" s="100"/>
      <c r="D93" s="22">
        <f>D94</f>
        <v>12</v>
      </c>
      <c r="E93" s="22">
        <f>E94</f>
        <v>12</v>
      </c>
      <c r="F93" s="76"/>
      <c r="H93"/>
      <c r="I93"/>
    </row>
    <row r="94" spans="1:9" ht="24" customHeight="1">
      <c r="A94" s="3"/>
      <c r="B94" s="101" t="s">
        <v>29</v>
      </c>
      <c r="C94" s="102">
        <v>70</v>
      </c>
      <c r="D94" s="22">
        <f>E94</f>
        <v>12</v>
      </c>
      <c r="E94" s="28">
        <v>12</v>
      </c>
      <c r="F94" s="76"/>
      <c r="H94"/>
      <c r="I94"/>
    </row>
    <row r="95" spans="1:9" ht="24" customHeight="1">
      <c r="A95" s="3" t="s">
        <v>64</v>
      </c>
      <c r="B95" s="103" t="s">
        <v>58</v>
      </c>
      <c r="C95" s="14">
        <v>68.099999999999994</v>
      </c>
      <c r="D95" s="22">
        <f>D96</f>
        <v>205</v>
      </c>
      <c r="E95" s="22">
        <f>E96</f>
        <v>205</v>
      </c>
      <c r="F95" s="76"/>
      <c r="H95"/>
      <c r="I95"/>
    </row>
    <row r="96" spans="1:9" ht="24" customHeight="1">
      <c r="A96" s="4"/>
      <c r="B96" s="97" t="s">
        <v>4</v>
      </c>
      <c r="C96" s="98"/>
      <c r="D96" s="22">
        <f>D97+D98</f>
        <v>205</v>
      </c>
      <c r="E96" s="22">
        <f>E97+E98</f>
        <v>205</v>
      </c>
      <c r="F96" s="76"/>
      <c r="H96"/>
      <c r="I96"/>
    </row>
    <row r="97" spans="1:9" ht="24" customHeight="1">
      <c r="A97" s="4"/>
      <c r="B97" s="4" t="s">
        <v>28</v>
      </c>
      <c r="C97" s="3">
        <v>10</v>
      </c>
      <c r="D97" s="22">
        <f>E97</f>
        <v>140</v>
      </c>
      <c r="E97" s="28">
        <v>140</v>
      </c>
      <c r="F97" s="76"/>
      <c r="H97"/>
      <c r="I97"/>
    </row>
    <row r="98" spans="1:9" ht="24" customHeight="1">
      <c r="A98" s="4"/>
      <c r="B98" s="4" t="s">
        <v>5</v>
      </c>
      <c r="C98" s="3">
        <v>20</v>
      </c>
      <c r="D98" s="22">
        <f>E98</f>
        <v>65</v>
      </c>
      <c r="E98" s="28">
        <v>65</v>
      </c>
      <c r="F98" s="76"/>
      <c r="H98"/>
      <c r="I98"/>
    </row>
    <row r="99" spans="1:9" ht="19.5" customHeight="1">
      <c r="A99" s="4"/>
      <c r="B99" s="107" t="s">
        <v>11</v>
      </c>
      <c r="C99" s="64"/>
      <c r="D99" s="65">
        <f>D24-D35</f>
        <v>0</v>
      </c>
      <c r="E99" s="65">
        <f>E24-E35</f>
        <v>0</v>
      </c>
      <c r="F99" s="77"/>
      <c r="H99"/>
      <c r="I99"/>
    </row>
    <row r="100" spans="1:9" ht="18.75" customHeight="1">
      <c r="A100" s="4"/>
      <c r="B100" s="107" t="s">
        <v>12</v>
      </c>
      <c r="C100" s="64"/>
      <c r="D100" s="65">
        <f>D32-D38</f>
        <v>0</v>
      </c>
      <c r="E100" s="65">
        <f>E32-E38</f>
        <v>0</v>
      </c>
      <c r="F100" s="77"/>
      <c r="H100"/>
      <c r="I100"/>
    </row>
    <row r="101" spans="1:9" ht="17.25" customHeight="1">
      <c r="A101" s="4"/>
      <c r="B101" s="107" t="s">
        <v>13</v>
      </c>
      <c r="C101" s="66"/>
      <c r="D101" s="65">
        <f>D15-D34</f>
        <v>0</v>
      </c>
      <c r="E101" s="65">
        <f>E15-E34</f>
        <v>0</v>
      </c>
      <c r="F101" s="78"/>
      <c r="H101"/>
      <c r="I101"/>
    </row>
    <row r="102" spans="1:9" ht="17.25" customHeight="1">
      <c r="B102" s="18"/>
      <c r="C102" s="19"/>
      <c r="D102" s="20"/>
      <c r="E102" s="26"/>
      <c r="F102" s="78"/>
      <c r="H102"/>
      <c r="I102"/>
    </row>
    <row r="103" spans="1:9" ht="17.25" customHeight="1">
      <c r="B103" s="18"/>
      <c r="C103" s="19"/>
      <c r="D103" s="20"/>
      <c r="E103" s="26"/>
      <c r="F103" s="78"/>
      <c r="H103"/>
      <c r="I103"/>
    </row>
    <row r="104" spans="1:9" ht="17.25" customHeight="1">
      <c r="B104" s="18"/>
      <c r="C104" s="19"/>
      <c r="D104" s="20"/>
      <c r="E104" s="26"/>
      <c r="F104" s="78"/>
      <c r="H104"/>
      <c r="I104"/>
    </row>
    <row r="105" spans="1:9" ht="17.25" customHeight="1">
      <c r="B105" s="18"/>
      <c r="C105" s="19"/>
      <c r="D105" s="20"/>
      <c r="E105" s="26"/>
      <c r="F105" s="78"/>
      <c r="H105"/>
      <c r="I105"/>
    </row>
    <row r="106" spans="1:9" ht="17.25" customHeight="1">
      <c r="B106" s="18"/>
      <c r="C106" s="19"/>
      <c r="D106" s="20"/>
      <c r="E106" s="26"/>
      <c r="F106" s="78"/>
      <c r="H106"/>
      <c r="I106"/>
    </row>
    <row r="107" spans="1:9" ht="17.25" customHeight="1">
      <c r="B107" s="18"/>
      <c r="C107" s="19"/>
      <c r="D107" s="20"/>
      <c r="E107" s="26"/>
      <c r="F107" s="78"/>
      <c r="H107"/>
      <c r="I107"/>
    </row>
    <row r="108" spans="1:9" ht="17.25" customHeight="1">
      <c r="B108" s="18"/>
      <c r="C108" s="19"/>
      <c r="D108" s="20"/>
      <c r="E108" s="26"/>
      <c r="F108" s="78"/>
      <c r="H108"/>
      <c r="I108"/>
    </row>
    <row r="109" spans="1:9" ht="17.25" customHeight="1">
      <c r="B109" s="18"/>
      <c r="C109" s="19"/>
      <c r="D109" s="20"/>
      <c r="E109" s="26"/>
      <c r="F109" s="78"/>
      <c r="H109"/>
      <c r="I109"/>
    </row>
    <row r="110" spans="1:9" ht="17.25" customHeight="1">
      <c r="B110" s="18"/>
      <c r="C110" s="19"/>
      <c r="D110" s="20"/>
      <c r="E110" s="26"/>
      <c r="F110" s="78"/>
      <c r="H110"/>
      <c r="I110"/>
    </row>
    <row r="111" spans="1:9" ht="17.25" customHeight="1">
      <c r="B111" s="18"/>
      <c r="C111" s="19"/>
      <c r="D111" s="20"/>
      <c r="E111" s="26"/>
      <c r="F111" s="78"/>
      <c r="H111"/>
      <c r="I111"/>
    </row>
    <row r="112" spans="1:9" ht="17.25" customHeight="1">
      <c r="B112" s="18"/>
      <c r="C112" s="19"/>
      <c r="D112" s="20"/>
      <c r="E112" s="26"/>
      <c r="F112" s="78"/>
      <c r="H112"/>
      <c r="I112"/>
    </row>
    <row r="113" spans="2:9" ht="17.25" customHeight="1">
      <c r="B113" s="18"/>
      <c r="C113" s="19"/>
      <c r="D113" s="20"/>
      <c r="E113" s="26"/>
      <c r="F113" s="78"/>
      <c r="H113"/>
      <c r="I113"/>
    </row>
    <row r="114" spans="2:9" ht="17.25" customHeight="1">
      <c r="B114" s="18"/>
      <c r="C114" s="19"/>
      <c r="D114" s="20"/>
      <c r="E114" s="26"/>
      <c r="F114" s="78"/>
      <c r="H114"/>
      <c r="I114"/>
    </row>
    <row r="115" spans="2:9" ht="17.25" customHeight="1">
      <c r="B115" s="18"/>
      <c r="C115" s="19"/>
      <c r="D115" s="20"/>
      <c r="E115" s="26"/>
      <c r="F115" s="78"/>
      <c r="H115"/>
      <c r="I115"/>
    </row>
    <row r="116" spans="2:9" ht="17.25" customHeight="1">
      <c r="B116" s="18"/>
      <c r="C116" s="19"/>
      <c r="D116" s="20"/>
      <c r="E116" s="26"/>
      <c r="F116" s="78"/>
      <c r="H116"/>
      <c r="I116"/>
    </row>
    <row r="117" spans="2:9" ht="17.25" customHeight="1">
      <c r="B117" s="18"/>
      <c r="C117" s="19"/>
      <c r="D117" s="20"/>
      <c r="E117" s="26"/>
      <c r="F117" s="78"/>
      <c r="H117"/>
      <c r="I117"/>
    </row>
    <row r="118" spans="2:9" ht="17.25" customHeight="1">
      <c r="B118" s="18"/>
      <c r="C118" s="19"/>
      <c r="D118" s="20"/>
      <c r="E118" s="26"/>
      <c r="F118" s="78"/>
      <c r="H118"/>
      <c r="I118"/>
    </row>
    <row r="119" spans="2:9" ht="17.25" customHeight="1">
      <c r="B119" s="18"/>
      <c r="C119" s="19"/>
      <c r="D119" s="20"/>
      <c r="E119" s="26"/>
      <c r="F119" s="78"/>
      <c r="H119"/>
      <c r="I119"/>
    </row>
    <row r="120" spans="2:9" ht="17.25" customHeight="1">
      <c r="B120" s="18"/>
      <c r="C120" s="19"/>
      <c r="D120" s="20"/>
      <c r="E120" s="26"/>
      <c r="F120" s="78"/>
      <c r="H120"/>
      <c r="I120"/>
    </row>
    <row r="121" spans="2:9" ht="17.25" customHeight="1">
      <c r="B121" s="18"/>
      <c r="C121" s="19"/>
      <c r="D121" s="20"/>
      <c r="E121" s="26"/>
      <c r="F121" s="78"/>
      <c r="H121"/>
      <c r="I121"/>
    </row>
    <row r="122" spans="2:9" ht="17.25" customHeight="1">
      <c r="B122" s="18"/>
      <c r="C122" s="19"/>
      <c r="D122" s="20"/>
      <c r="E122" s="26"/>
      <c r="F122" s="78"/>
      <c r="H122"/>
      <c r="I122"/>
    </row>
    <row r="123" spans="2:9" ht="17.25" customHeight="1">
      <c r="B123" s="18"/>
      <c r="C123" s="19"/>
      <c r="D123" s="20"/>
      <c r="E123" s="26"/>
      <c r="F123" s="78"/>
      <c r="H123"/>
      <c r="I123"/>
    </row>
    <row r="124" spans="2:9" ht="17.25" customHeight="1">
      <c r="B124" s="18"/>
      <c r="C124" s="19"/>
      <c r="D124" s="20"/>
      <c r="E124" s="26"/>
      <c r="F124" s="78"/>
      <c r="H124"/>
      <c r="I124"/>
    </row>
    <row r="125" spans="2:9" ht="17.25" customHeight="1">
      <c r="B125" s="18"/>
      <c r="C125" s="19"/>
      <c r="D125" s="20"/>
      <c r="E125" s="26"/>
      <c r="F125" s="78"/>
      <c r="H125"/>
      <c r="I125"/>
    </row>
    <row r="126" spans="2:9" ht="17.25" customHeight="1">
      <c r="B126" s="18"/>
      <c r="C126" s="19"/>
      <c r="D126" s="20"/>
      <c r="E126" s="26"/>
      <c r="F126" s="78"/>
      <c r="H126"/>
      <c r="I126"/>
    </row>
    <row r="127" spans="2:9" ht="17.25" customHeight="1">
      <c r="B127" s="18"/>
      <c r="C127" s="19"/>
      <c r="D127" s="20"/>
      <c r="E127" s="26"/>
      <c r="F127" s="78"/>
      <c r="H127"/>
      <c r="I127"/>
    </row>
    <row r="128" spans="2:9" ht="17.25" customHeight="1">
      <c r="B128" s="18"/>
      <c r="C128" s="19"/>
      <c r="D128" s="20"/>
      <c r="E128" s="26"/>
      <c r="F128" s="78"/>
      <c r="H128"/>
      <c r="I128"/>
    </row>
    <row r="129" spans="2:9" ht="17.25" customHeight="1">
      <c r="B129" s="18"/>
      <c r="C129" s="19"/>
      <c r="D129" s="20"/>
      <c r="E129" s="26"/>
      <c r="F129" s="78"/>
      <c r="H129"/>
      <c r="I129"/>
    </row>
    <row r="130" spans="2:9" ht="17.25" customHeight="1">
      <c r="B130" s="18"/>
      <c r="C130" s="19"/>
      <c r="D130" s="20"/>
      <c r="E130" s="26"/>
      <c r="F130" s="78"/>
      <c r="H130"/>
      <c r="I130"/>
    </row>
    <row r="131" spans="2:9" ht="17.25" customHeight="1">
      <c r="B131" s="18"/>
      <c r="C131" s="19"/>
      <c r="D131" s="20"/>
      <c r="E131" s="26"/>
      <c r="F131" s="78"/>
      <c r="H131"/>
      <c r="I131"/>
    </row>
    <row r="132" spans="2:9" ht="17.25" customHeight="1">
      <c r="B132" s="18"/>
      <c r="C132" s="19"/>
      <c r="D132" s="20"/>
      <c r="E132" s="26"/>
      <c r="F132" s="78"/>
      <c r="H132"/>
      <c r="I132"/>
    </row>
    <row r="133" spans="2:9" ht="17.25" customHeight="1">
      <c r="B133" s="18"/>
      <c r="C133" s="19"/>
      <c r="D133" s="20"/>
      <c r="E133" s="26"/>
      <c r="F133" s="78"/>
      <c r="H133"/>
      <c r="I133"/>
    </row>
    <row r="134" spans="2:9" ht="17.25" customHeight="1">
      <c r="B134" s="21"/>
      <c r="C134" s="19"/>
      <c r="D134" s="20"/>
      <c r="E134" s="26"/>
      <c r="F134" s="78"/>
      <c r="H134"/>
      <c r="I134"/>
    </row>
    <row r="135" spans="2:9" ht="17.25" customHeight="1">
      <c r="B135" s="21"/>
      <c r="C135" s="19"/>
      <c r="D135" s="20"/>
      <c r="E135" s="26"/>
      <c r="F135" s="78"/>
      <c r="H135"/>
      <c r="I135"/>
    </row>
    <row r="136" spans="2:9" ht="17.25" customHeight="1">
      <c r="B136" s="21"/>
      <c r="C136" s="19"/>
      <c r="D136" s="20"/>
      <c r="E136" s="26"/>
      <c r="F136" s="78"/>
      <c r="H136"/>
      <c r="I136"/>
    </row>
    <row r="137" spans="2:9" ht="17.25" customHeight="1">
      <c r="B137" s="21"/>
      <c r="C137" s="19"/>
      <c r="D137" s="20"/>
      <c r="E137" s="26"/>
      <c r="F137" s="78"/>
      <c r="H137"/>
      <c r="I137"/>
    </row>
    <row r="138" spans="2:9" ht="17.25" customHeight="1">
      <c r="B138" s="21"/>
      <c r="C138" s="19"/>
      <c r="D138" s="20"/>
      <c r="E138" s="26"/>
      <c r="F138" s="78"/>
      <c r="H138"/>
      <c r="I138"/>
    </row>
    <row r="139" spans="2:9">
      <c r="E139" s="27"/>
      <c r="F139" s="79"/>
      <c r="H139"/>
      <c r="I139"/>
    </row>
    <row r="140" spans="2:9">
      <c r="E140" s="27"/>
      <c r="F140" s="79"/>
      <c r="H140"/>
      <c r="I140"/>
    </row>
    <row r="141" spans="2:9">
      <c r="E141" s="27"/>
      <c r="F141" s="80"/>
      <c r="H141"/>
      <c r="I141"/>
    </row>
    <row r="142" spans="2:9">
      <c r="E142" s="27"/>
      <c r="H142"/>
      <c r="I142"/>
    </row>
    <row r="143" spans="2:9">
      <c r="E143" s="27"/>
      <c r="H143"/>
      <c r="I143"/>
    </row>
  </sheetData>
  <mergeCells count="9">
    <mergeCell ref="A12:A13"/>
    <mergeCell ref="A6:E6"/>
    <mergeCell ref="A7:E7"/>
    <mergeCell ref="A8:E8"/>
    <mergeCell ref="B5:D5"/>
    <mergeCell ref="B12:B13"/>
    <mergeCell ref="C12:C13"/>
    <mergeCell ref="D12:D13"/>
    <mergeCell ref="E12:E13"/>
  </mergeCells>
  <pageMargins left="0.73" right="0.27559055118110198" top="0.35433070866141703" bottom="0.48622047200000001" header="0.31496062992126" footer="0.196850393700787"/>
  <pageSetup paperSize="9" orientation="portrait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2017-11-06T10:07:04Z</cp:lastPrinted>
  <dcterms:created xsi:type="dcterms:W3CDTF">2012-01-03T09:20:27Z</dcterms:created>
  <dcterms:modified xsi:type="dcterms:W3CDTF">2017-11-06T10:14:59Z</dcterms:modified>
</cp:coreProperties>
</file>